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3675" windowHeight="97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<sst xmlns="http://schemas.openxmlformats.org/spreadsheetml/2006/main" count="12" uniqueCount="12">
  <si>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Friction coefficient</t>
  </si>
  <si>
    <t>Slip</t>
  </si>
  <si>
    <t>Rotation speed (RPM)</t>
  </si>
  <si>
    <t>Rotation speed (rad/s)</t>
  </si>
  <si>
    <t xml:space="preserve">Shoulder radius    (m) </t>
  </si>
  <si>
    <t>Yield Stress at 0.95Tp       (MPa)</t>
  </si>
  <si>
    <t>Shear Stress at yielding  (Pa)</t>
  </si>
  <si>
    <t>Axial pressure  (Pa)</t>
  </si>
  <si>
    <t>Torque (experimental)  (Nm)</t>
  </si>
  <si>
    <t>Torque (analytical) (Nm)</t>
  </si>
  <si>
    <t>AA2524</t>
  </si>
  <si>
    <t>Ti-6Al-4V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</si>
</sst>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8515625" style="0" customWidth="1"/>
    <col min="2" max="2" width="9.57421875" style="0" customWidth="1"/>
    <col min="3" max="3" width="10.140625" style="0" customWidth="1"/>
    <col min="5" max="5" width="13.7109375" style="0" customWidth="1"/>
    <col min="6" max="6" width="13.140625" style="0" customWidth="1"/>
    <col min="7" max="7" width="10.28125" style="0" customWidth="1"/>
    <col min="9" max="9" width="14.421875" style="0" customWidth="1"/>
    <col min="10" max="10" width="10.8515625" style="0" customWidth="1"/>
  </cols>
  <sheetData>
    <row r="1" spans="1:10" s="4" customFormat="1" ht="38.25">
      <c r="A1" s="4" t="s">
        <v>2</v>
      </c>
      <c r="B1" s="4" t="s">
        <v>3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0</v>
      </c>
      <c r="H1" s="4" t="s">
        <v>7</v>
      </c>
      <c r="I1" s="4" t="s">
        <v>8</v>
      </c>
      <c r="J1" s="4" t="s">
        <v>9</v>
      </c>
    </row>
    <row r="2" s="4" customFormat="1" ht="12.75">
      <c r="A2" s="4" t="s">
        <v>10</v>
      </c>
    </row>
    <row r="3" spans="1:10" ht="12.75">
      <c r="A3">
        <v>150</v>
      </c>
      <c r="B3" s="2">
        <f aca="true" t="shared" si="0" ref="B3:B8">2*3.142*A3/60</f>
        <v>15.71</v>
      </c>
      <c r="C3" s="2">
        <f>0.2+0.8*(1-EXP(-2*B3*0.5*(10.15+3.55)/(40*10.15)))</f>
        <v>0.5291705323013951</v>
      </c>
      <c r="D3">
        <v>0.01015</v>
      </c>
      <c r="E3" s="3">
        <v>152</v>
      </c>
      <c r="F3" s="1">
        <f aca="true" t="shared" si="1" ref="F3:F8">E3*1000000/SQRT(3)</f>
        <v>87757240.91682312</v>
      </c>
      <c r="G3" s="2">
        <v>0.21584209998881454</v>
      </c>
      <c r="H3" s="1">
        <v>130700000</v>
      </c>
      <c r="I3">
        <v>125.6</v>
      </c>
      <c r="J3" s="2">
        <f>(((1-C3)*F3+C3*G3*H3)*2*3.14*D3^3)/3</f>
        <v>123.12182842202321</v>
      </c>
    </row>
    <row r="4" spans="1:10" ht="12.75">
      <c r="A4">
        <v>200</v>
      </c>
      <c r="B4" s="2">
        <f t="shared" si="0"/>
        <v>20.946666666666665</v>
      </c>
      <c r="C4" s="2">
        <f>0.2+0.8*(1-EXP(-2*B4*0.5*(10.15+3.55)/(40*10.15)))</f>
        <v>0.6054323100968282</v>
      </c>
      <c r="D4">
        <v>0.01015</v>
      </c>
      <c r="E4" s="3">
        <v>120</v>
      </c>
      <c r="F4" s="1">
        <f t="shared" si="1"/>
        <v>69282032.3027551</v>
      </c>
      <c r="G4" s="2">
        <v>0.20097578896183144</v>
      </c>
      <c r="H4" s="1">
        <v>130700000</v>
      </c>
      <c r="I4">
        <v>96.9</v>
      </c>
      <c r="J4" s="2">
        <f>(((1-C4)*F4+C4*G4*H4)*2*3.14*D4^3)/3</f>
        <v>94.64961428624946</v>
      </c>
    </row>
    <row r="5" spans="1:10" ht="12.75">
      <c r="A5">
        <v>300</v>
      </c>
      <c r="B5" s="2">
        <f t="shared" si="0"/>
        <v>31.42</v>
      </c>
      <c r="C5" s="2">
        <f>0.2+0.8*(1-EXP(-2*B5*0.5*(10.15+3.55)/(40*10.15)))</f>
        <v>0.7228995154333104</v>
      </c>
      <c r="D5">
        <v>0.01015</v>
      </c>
      <c r="E5" s="3">
        <v>83</v>
      </c>
      <c r="F5" s="1">
        <f t="shared" si="1"/>
        <v>47920072.34273894</v>
      </c>
      <c r="G5" s="2">
        <v>0.17275622851568956</v>
      </c>
      <c r="H5" s="1">
        <v>130700000</v>
      </c>
      <c r="I5">
        <v>66.4</v>
      </c>
      <c r="J5" s="2">
        <f>(((1-C5)*F5+C5*G5*H5)*2*3.14*D5^3)/3</f>
        <v>64.79563911967129</v>
      </c>
    </row>
    <row r="6" spans="1:10" ht="12.75">
      <c r="A6">
        <v>480</v>
      </c>
      <c r="B6" s="2">
        <f t="shared" si="0"/>
        <v>50.272</v>
      </c>
      <c r="C6" s="2">
        <f>0.2+0.8*(1-EXP(-2*B6*0.5*(10.15+3.55)/(40*10.15)))</f>
        <v>0.85332176878658</v>
      </c>
      <c r="D6">
        <v>0.01015</v>
      </c>
      <c r="E6" s="3">
        <v>46</v>
      </c>
      <c r="F6" s="1">
        <f t="shared" si="1"/>
        <v>26558112.382722788</v>
      </c>
      <c r="G6" s="2">
        <v>0.13178590031804</v>
      </c>
      <c r="H6" s="1">
        <v>130700000</v>
      </c>
      <c r="I6">
        <v>41.9</v>
      </c>
      <c r="J6" s="2">
        <f>(((1-C6)*F6+C6*G6*H6)*2*3.14*D6^3)/3</f>
        <v>40.700232942426524</v>
      </c>
    </row>
    <row r="7" spans="1:10" ht="12.75">
      <c r="A7">
        <v>600</v>
      </c>
      <c r="B7" s="2">
        <f t="shared" si="0"/>
        <v>62.84</v>
      </c>
      <c r="C7" s="2">
        <f>0.2+0.8*(1-EXP(-2*B7*0.5*(10.15+3.55)/(40*10.15)))</f>
        <v>0.9040191518161322</v>
      </c>
      <c r="D7">
        <v>0.01015</v>
      </c>
      <c r="E7" s="3">
        <v>35</v>
      </c>
      <c r="F7" s="1">
        <f t="shared" si="1"/>
        <v>20207259.4216369</v>
      </c>
      <c r="G7" s="2">
        <v>0.11096927523287678</v>
      </c>
      <c r="H7" s="1">
        <v>130700000</v>
      </c>
      <c r="I7">
        <v>32.6</v>
      </c>
      <c r="J7" s="2">
        <f>(((1-C7)*F7+C7*G7*H7)*2*3.14*D7^3)/3</f>
        <v>32.946196449474115</v>
      </c>
    </row>
    <row r="8" spans="1:10" ht="12.75">
      <c r="A8">
        <v>800</v>
      </c>
      <c r="B8" s="2">
        <f t="shared" si="0"/>
        <v>83.78666666666666</v>
      </c>
      <c r="C8" s="2">
        <f>0.2+0.8*(1-EXP(-2*B8*0.5*(10.15+3.55)/(40*10.15)))</f>
        <v>0.9526613230714303</v>
      </c>
      <c r="D8">
        <v>0.01015</v>
      </c>
      <c r="E8" s="3">
        <v>30</v>
      </c>
      <c r="F8" s="1">
        <f t="shared" si="1"/>
        <v>17320508.075688776</v>
      </c>
      <c r="G8" s="2">
        <v>0.08457748445425498</v>
      </c>
      <c r="H8" s="1">
        <v>130700000</v>
      </c>
      <c r="I8">
        <v>28.4</v>
      </c>
      <c r="J8" s="2">
        <f>(((1-C8)*F8+C8*G8*H8)*2*3.14*D8^3)/3</f>
        <v>24.846618045158532</v>
      </c>
    </row>
    <row r="9" spans="1:10" ht="12.75">
      <c r="A9" s="5" t="s">
        <v>11</v>
      </c>
      <c r="E9" s="3"/>
      <c r="F9" s="1"/>
      <c r="H9" s="1"/>
      <c r="J9" s="2"/>
    </row>
    <row r="10" spans="1:10" ht="12.75">
      <c r="A10">
        <v>120</v>
      </c>
      <c r="B10" s="2">
        <f>2*3.142*A10/60</f>
        <v>12.568</v>
      </c>
      <c r="C10" s="2">
        <f>0.2+0.8*(1-EXP(-0.8*B3*0.5*(12.5+0.99)/(40*10.15)))</f>
        <v>0.35075135268893265</v>
      </c>
      <c r="D10">
        <v>0.0125</v>
      </c>
      <c r="E10" s="3">
        <v>100</v>
      </c>
      <c r="F10" s="1">
        <f>E10*1000000/SQRT(3)</f>
        <v>57735026.91896258</v>
      </c>
      <c r="G10" s="2">
        <v>0.27239122828535306</v>
      </c>
      <c r="H10" s="1">
        <v>130700000</v>
      </c>
      <c r="I10">
        <v>200.95</v>
      </c>
      <c r="J10" s="2">
        <f>(((1-C10)*F10+C10*G10*H10)*2*3.14*D10^3)/3</f>
        <v>204.31127201950414</v>
      </c>
    </row>
    <row r="11" spans="1:10" ht="12.75">
      <c r="A11">
        <v>150</v>
      </c>
      <c r="B11" s="2">
        <f>2*3.142*A11/60</f>
        <v>15.71</v>
      </c>
      <c r="C11" s="2">
        <f>0.2+0.8*(1-EXP(-0.8*B4*0.5*(12.5+0.99)/(40*10.15)))</f>
        <v>0.3944015676400947</v>
      </c>
      <c r="D11">
        <v>0.0125</v>
      </c>
      <c r="E11" s="3">
        <v>70</v>
      </c>
      <c r="F11" s="1">
        <f>E11*1000000/SQRT(3)</f>
        <v>40414518.8432738</v>
      </c>
      <c r="G11" s="2">
        <v>0.26327186407239395</v>
      </c>
      <c r="H11" s="1">
        <v>130700001</v>
      </c>
      <c r="I11" s="2">
        <v>153.33</v>
      </c>
      <c r="J11" s="2">
        <f>(((1-C11)*F11+C11*G11*H11)*2*3.14*D11^3)/3</f>
        <v>155.5534020522269</v>
      </c>
    </row>
    <row r="12" spans="1:10" ht="12.75">
      <c r="A12">
        <v>200</v>
      </c>
      <c r="B12" s="2">
        <f>2*3.142*A12/60</f>
        <v>20.946666666666665</v>
      </c>
      <c r="C12" s="2">
        <f>0.2+0.8*(1-EXP(-0.8*B5*0.5*(12.5+0.99)/(40*10.15)))</f>
        <v>0.4730952424559366</v>
      </c>
      <c r="D12">
        <v>0.0125</v>
      </c>
      <c r="E12" s="3">
        <v>50</v>
      </c>
      <c r="F12" s="1">
        <f>E12*1000000/SQRT(3)</f>
        <v>28867513.45948129</v>
      </c>
      <c r="G12" s="2">
        <v>0.24839519994188528</v>
      </c>
      <c r="H12" s="1">
        <v>130700002</v>
      </c>
      <c r="I12" s="2">
        <v>126.66</v>
      </c>
      <c r="J12" s="2">
        <f>(((1-C12)*F12+C12*G12*H12)*2*3.14*D12^3)/3</f>
        <v>124.98503010386428</v>
      </c>
    </row>
    <row r="13" spans="1:10" ht="12.75">
      <c r="A13">
        <v>400</v>
      </c>
      <c r="B13" s="2">
        <f>2*3.142*A13/60</f>
        <v>41.89333333333333</v>
      </c>
      <c r="C13" s="2">
        <f>0.2+0.8*(1-EXP(-0.8*B6*0.5*(12.5+0.99)/(40*10.15)))</f>
        <v>0.5898739080427697</v>
      </c>
      <c r="D13">
        <v>0.0125</v>
      </c>
      <c r="E13" s="3">
        <v>40</v>
      </c>
      <c r="F13" s="1">
        <f>E13*1000000/SQRT(3)</f>
        <v>23094010.76758503</v>
      </c>
      <c r="G13" s="2">
        <v>0.20210097001406835</v>
      </c>
      <c r="H13" s="1">
        <v>130700003</v>
      </c>
      <c r="I13" s="2">
        <v>100.95</v>
      </c>
      <c r="J13" s="2">
        <f>(((1-C13)*F13+C13*G13*H13)*2*3.14*D13^3)/3</f>
        <v>102.42916388790667</v>
      </c>
    </row>
    <row r="14" spans="1:10" ht="12.75">
      <c r="A14">
        <v>800</v>
      </c>
      <c r="B14" s="2">
        <f>2*3.142*A14/60</f>
        <v>83.78666666666666</v>
      </c>
      <c r="C14" s="2">
        <f>0.2+0.8*(1-EXP(-0.8*B7*0.5*(12.5+0.99)/(40*10.15)))</f>
        <v>0.6529642205967896</v>
      </c>
      <c r="D14">
        <v>0.0125</v>
      </c>
      <c r="E14" s="3">
        <v>15</v>
      </c>
      <c r="F14" s="1">
        <f>E14*1000000/SQRT(3)</f>
        <v>8660254.037844388</v>
      </c>
      <c r="G14" s="2">
        <v>0.15758619552907532</v>
      </c>
      <c r="H14" s="1">
        <v>130700004</v>
      </c>
      <c r="I14" s="2">
        <v>69.05</v>
      </c>
      <c r="J14" s="2">
        <f>(((1-C14)*F14+C14*G14*H14)*2*3.14*D14^3)/3</f>
        <v>67.27370796297917</v>
      </c>
    </row>
    <row r="15" spans="2:10" ht="12.75">
      <c r="B15" s="2"/>
      <c r="C15" s="2"/>
      <c r="E15" s="3"/>
      <c r="F15" s="1"/>
      <c r="G15" s="2"/>
      <c r="H15" s="1"/>
      <c r="J15" s="2"/>
    </row>
    <row r="16" spans="2:8" ht="12.75">
      <c r="B16" s="2"/>
      <c r="C16" s="2"/>
      <c r="E16" s="3"/>
      <c r="F16" s="1"/>
      <c r="G16" s="2"/>
      <c r="H16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7" sqref="C7"/>
    </sheetView>
  </sheetViews>
  <sheetFormatPr defaultColWidth="9.140625" defaultRowHeight="12.75"/>
  <sheetData>
    <row r="1" spans="1:3" ht="12.75">
      <c r="A1">
        <v>150</v>
      </c>
      <c r="B1" s="2">
        <v>125.2137495942285</v>
      </c>
      <c r="C1">
        <v>125.6</v>
      </c>
    </row>
    <row r="2" spans="1:3" ht="12.75">
      <c r="A2">
        <v>200</v>
      </c>
      <c r="B2" s="2">
        <v>96.88599309680347</v>
      </c>
      <c r="C2">
        <v>96.9</v>
      </c>
    </row>
    <row r="3" spans="1:3" ht="12.75">
      <c r="A3">
        <v>300</v>
      </c>
      <c r="B3" s="2">
        <v>66.88717842507339</v>
      </c>
      <c r="C3">
        <v>66.4</v>
      </c>
    </row>
    <row r="4" spans="1:3" ht="12.75">
      <c r="A4">
        <v>480</v>
      </c>
      <c r="B4" s="2">
        <v>41.78450383806115</v>
      </c>
      <c r="C4">
        <v>41.9</v>
      </c>
    </row>
    <row r="5" spans="1:3" ht="12.75">
      <c r="A5">
        <v>600</v>
      </c>
      <c r="B5" s="2">
        <v>33.64915362744517</v>
      </c>
      <c r="C5">
        <v>32.6</v>
      </c>
    </row>
    <row r="6" spans="1:3" ht="12.75">
      <c r="A6">
        <v>800</v>
      </c>
      <c r="B6" s="2">
        <v>25.564260907124165</v>
      </c>
      <c r="C6">
        <v>28.4</v>
      </c>
    </row>
    <row r="8" spans="1:3" ht="12.75">
      <c r="A8">
        <v>120</v>
      </c>
      <c r="B8" s="2">
        <v>196.81143818193212</v>
      </c>
      <c r="C8">
        <v>200.95</v>
      </c>
    </row>
    <row r="9" spans="1:3" ht="12.75">
      <c r="A9">
        <v>150</v>
      </c>
      <c r="B9" s="2">
        <v>153.7233141568424</v>
      </c>
      <c r="C9" s="2">
        <v>153.33</v>
      </c>
    </row>
    <row r="10" spans="1:3" ht="12.75">
      <c r="A10">
        <v>200</v>
      </c>
      <c r="B10" s="2">
        <v>125.81496956558696</v>
      </c>
      <c r="C10" s="2">
        <v>126.66</v>
      </c>
    </row>
    <row r="11" spans="1:3" ht="12.75">
      <c r="A11">
        <v>400</v>
      </c>
      <c r="B11" s="2">
        <v>103.17285320498603</v>
      </c>
      <c r="C11" s="2">
        <v>100.95</v>
      </c>
    </row>
    <row r="12" spans="1:3" ht="12.75">
      <c r="A12">
        <v>800</v>
      </c>
      <c r="B12" s="2">
        <v>71.01758760042401</v>
      </c>
      <c r="C12" s="2">
        <v>69.05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Arora</dc:creator>
  <cp:keywords/>
  <dc:description/>
  <cp:lastModifiedBy>Amit Arora</cp:lastModifiedBy>
  <dcterms:created xsi:type="dcterms:W3CDTF">2010-03-09T15:55:31Z</dcterms:created>
  <dcterms:modified xsi:type="dcterms:W3CDTF">2010-05-25T21:55:36Z</dcterms:modified>
  <cp:category/>
  <cp:version/>
  <cp:contentType/>
  <cp:contentStatus/>
</cp:coreProperties>
</file>