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668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<sst xmlns="http://schemas.openxmlformats.org/spreadsheetml/2006/main" count="17" uniqueCount="10">
  <si>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determinant</t>
  </si>
  <si>
    <t>matrix</t>
  </si>
  <si>
    <t>inverse</t>
  </si>
  <si>
    <t>x</t>
  </si>
  <si>
    <t>sigma</t>
  </si>
  <si>
    <t>y</t>
  </si>
  <si>
    <t>Calculations associated with Lecture 4</t>
  </si>
  <si>
    <t>Three by three matrix</t>
  </si>
  <si>
    <t>multiplication by inverse</t>
  </si>
  <si>
    <t>Two by two matrix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</si>
</sst>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3">
      <selection activeCell="I27" sqref="I27"/>
    </sheetView>
  </sheetViews>
  <sheetFormatPr defaultColWidth="11.421875" defaultRowHeight="12.75"/>
  <cols>
    <col min="1" max="3" width="8.8515625" style="0" customWidth="1"/>
    <col min="4" max="4" width="11.00390625" style="0" customWidth="1"/>
    <col min="5" max="5" width="8.8515625" style="0" customWidth="1"/>
    <col min="6" max="7" width="12.421875" style="0" bestFit="1" customWidth="1"/>
    <col min="8" max="16384" width="8.8515625" style="0" customWidth="1"/>
  </cols>
  <sheetData>
    <row r="1" ht="12">
      <c r="A1" t="s">
        <v>6</v>
      </c>
    </row>
    <row r="2" spans="1:6" ht="12">
      <c r="A2" t="s">
        <v>1</v>
      </c>
      <c r="D2" t="s">
        <v>0</v>
      </c>
      <c r="F2" t="s">
        <v>2</v>
      </c>
    </row>
    <row r="3" spans="1:10" ht="12">
      <c r="A3">
        <v>38808.25</v>
      </c>
      <c r="B3">
        <v>0</v>
      </c>
      <c r="D3">
        <f>A3*B4-B3*A4</f>
        <v>240980992.6225</v>
      </c>
      <c r="F3">
        <f>B4/D3</f>
        <v>2.576771691586196E-05</v>
      </c>
      <c r="G3">
        <f>-B3/D3</f>
        <v>0</v>
      </c>
      <c r="I3">
        <f>A3*F3+B3*F4</f>
        <v>1</v>
      </c>
      <c r="J3">
        <f>A3*G3+B3*G4</f>
        <v>0</v>
      </c>
    </row>
    <row r="4" spans="1:10" ht="12">
      <c r="A4">
        <v>0</v>
      </c>
      <c r="B4">
        <v>6209.53</v>
      </c>
      <c r="F4">
        <f>-A4/D3</f>
        <v>0</v>
      </c>
      <c r="G4">
        <f>A3/D3</f>
        <v>0.0001610427842364881</v>
      </c>
      <c r="I4">
        <f>A4*F3+B4*F4</f>
        <v>0</v>
      </c>
      <c r="J4">
        <f>A4*G3+B4*G4</f>
        <v>1</v>
      </c>
    </row>
    <row r="6" spans="3:7" ht="12">
      <c r="C6" t="s">
        <v>5</v>
      </c>
      <c r="D6" t="s">
        <v>3</v>
      </c>
      <c r="G6" t="s">
        <v>4</v>
      </c>
    </row>
    <row r="7" spans="3:8" ht="12">
      <c r="C7">
        <f>1.0821*D7+0.8</f>
        <v>-6.7747</v>
      </c>
      <c r="D7">
        <v>-7</v>
      </c>
      <c r="E7">
        <v>0.8</v>
      </c>
      <c r="F7">
        <f>D7*D7*F3+D7*E7*F4+D7*E7*G3+E7*E7*G4</f>
        <v>0.0013656855107885887</v>
      </c>
      <c r="G7">
        <f>SQRT(F7)</f>
        <v>0.0369551824618495</v>
      </c>
      <c r="H7">
        <f>3*G7*C7</f>
        <v>-0.7510808238728753</v>
      </c>
    </row>
    <row r="8" spans="3:8" ht="12">
      <c r="C8">
        <f aca="true" t="shared" si="0" ref="C8:C15">1.0821*D8+0.8</f>
        <v>-2.4463</v>
      </c>
      <c r="D8">
        <v>-3</v>
      </c>
      <c r="E8">
        <v>0.8</v>
      </c>
      <c r="F8">
        <f>D8*D8*F3+D8*E8*F4+D8*E8*G3+E8*E8*G4</f>
        <v>0.00033497683415411006</v>
      </c>
      <c r="G8">
        <f aca="true" t="shared" si="1" ref="G8:G15">SQRT(F8)</f>
        <v>0.018302372364098325</v>
      </c>
      <c r="H8">
        <f aca="true" t="shared" si="2" ref="H8:H15">3*G8*C8</f>
        <v>-0.1343192805428812</v>
      </c>
    </row>
    <row r="9" spans="3:8" ht="12">
      <c r="C9">
        <f t="shared" si="0"/>
        <v>-1.3642</v>
      </c>
      <c r="D9">
        <v>-2</v>
      </c>
      <c r="E9">
        <v>0.8</v>
      </c>
      <c r="F9">
        <f>D9*D9*F3+D9*E9*F4+D9*E9*G3+E9*E9*G4</f>
        <v>0.00020613824957480025</v>
      </c>
      <c r="G9">
        <f t="shared" si="1"/>
        <v>0.014357515438779798</v>
      </c>
      <c r="H9">
        <f t="shared" si="2"/>
        <v>-0.05875956768475021</v>
      </c>
    </row>
    <row r="10" spans="3:8" ht="12">
      <c r="C10">
        <f t="shared" si="0"/>
        <v>-0.2821</v>
      </c>
      <c r="D10">
        <v>-1</v>
      </c>
      <c r="E10">
        <v>0.8</v>
      </c>
      <c r="F10">
        <f>D10*D10*F3+D10*E10*F4+D10*E10*G3+E10*E10*G4</f>
        <v>0.00012883509882721437</v>
      </c>
      <c r="G10">
        <f t="shared" si="1"/>
        <v>0.011350555000845305</v>
      </c>
      <c r="H10">
        <f t="shared" si="2"/>
        <v>-0.00960597469721538</v>
      </c>
    </row>
    <row r="11" spans="3:8" ht="12">
      <c r="C11">
        <f t="shared" si="0"/>
        <v>0.8</v>
      </c>
      <c r="D11">
        <v>0</v>
      </c>
      <c r="E11">
        <v>0.8</v>
      </c>
      <c r="F11">
        <f>D11*D11*F3+D11*E11*F4+D11*E11*G3+E11*E11*G4</f>
        <v>0.0001030673819113524</v>
      </c>
      <c r="G11">
        <f t="shared" si="1"/>
        <v>0.010152210690847211</v>
      </c>
      <c r="H11">
        <f t="shared" si="2"/>
        <v>0.02436530565803331</v>
      </c>
    </row>
    <row r="12" spans="3:8" ht="12">
      <c r="C12">
        <f t="shared" si="0"/>
        <v>1.8821</v>
      </c>
      <c r="D12">
        <v>1</v>
      </c>
      <c r="E12">
        <v>0.8</v>
      </c>
      <c r="F12">
        <f>D12*D12*F3+D12*E12*F4+D12*E12*G3+E12*E12*G4</f>
        <v>0.00012883509882721437</v>
      </c>
      <c r="G12">
        <f t="shared" si="1"/>
        <v>0.011350555000845305</v>
      </c>
      <c r="H12">
        <f t="shared" si="2"/>
        <v>0.06408863870127283</v>
      </c>
    </row>
    <row r="13" spans="3:8" ht="12">
      <c r="C13">
        <f t="shared" si="0"/>
        <v>1.8821</v>
      </c>
      <c r="D13">
        <v>1</v>
      </c>
      <c r="E13">
        <v>0.8</v>
      </c>
      <c r="F13">
        <f>D13*D13*F3+D13*E13*F4+D13*E13*G3+E13*E13*G4</f>
        <v>0.00012883509882721437</v>
      </c>
      <c r="G13">
        <f t="shared" si="1"/>
        <v>0.011350555000845305</v>
      </c>
      <c r="H13">
        <f t="shared" si="2"/>
        <v>0.06408863870127283</v>
      </c>
    </row>
    <row r="14" spans="3:8" ht="12">
      <c r="C14">
        <f t="shared" si="0"/>
        <v>2.9642</v>
      </c>
      <c r="D14">
        <v>2</v>
      </c>
      <c r="E14">
        <v>0.8</v>
      </c>
      <c r="F14">
        <f>D14*D14*F3+D14*E14*F4+D14*E14*G3+E14*E14*G4</f>
        <v>0.00020613824957480025</v>
      </c>
      <c r="G14">
        <f t="shared" si="1"/>
        <v>0.014357515438779798</v>
      </c>
      <c r="H14">
        <f t="shared" si="2"/>
        <v>0.12767564179089325</v>
      </c>
    </row>
    <row r="15" spans="3:8" ht="12">
      <c r="C15">
        <f t="shared" si="0"/>
        <v>8.3747</v>
      </c>
      <c r="D15">
        <v>7</v>
      </c>
      <c r="E15">
        <v>0.8</v>
      </c>
      <c r="F15">
        <f>D15*D15*F3+D15*E15*F4+D15*E15*G3+E15*E15*G4</f>
        <v>0.0013656855107885887</v>
      </c>
      <c r="G15">
        <f t="shared" si="1"/>
        <v>0.0369551824618495</v>
      </c>
      <c r="H15">
        <f t="shared" si="2"/>
        <v>0.928465699689753</v>
      </c>
    </row>
    <row r="20" ht="12">
      <c r="A20" t="s">
        <v>7</v>
      </c>
    </row>
    <row r="21" spans="1:10" ht="12">
      <c r="A21" t="s">
        <v>1</v>
      </c>
      <c r="D21" t="s">
        <v>0</v>
      </c>
      <c r="F21" t="s">
        <v>2</v>
      </c>
      <c r="J21" t="s">
        <v>8</v>
      </c>
    </row>
    <row r="22" spans="1:12" ht="12">
      <c r="A22">
        <v>2</v>
      </c>
      <c r="B22">
        <v>0</v>
      </c>
      <c r="C22">
        <v>2</v>
      </c>
      <c r="D22">
        <f>(B23*C24-C23*B24)*A22-(A23*C24-C23*A24)*B22+(A23*B24-B23*A24)*C22</f>
        <v>-8</v>
      </c>
      <c r="F22">
        <f>(B23*C24-C23*B24)/D22</f>
        <v>0.25</v>
      </c>
      <c r="G22">
        <f>(B24*C22-C24*B22)/D22</f>
        <v>-1.5</v>
      </c>
      <c r="H22">
        <f>(B22*C23-C22*B23)/D22</f>
        <v>1</v>
      </c>
      <c r="J22">
        <f>A22*F22+B22*F23+C22*F24</f>
        <v>1</v>
      </c>
      <c r="K22">
        <f>A22*G22+B22*G23+C22*G24</f>
        <v>0</v>
      </c>
      <c r="L22">
        <f>A22*G22+B22*G23+C22*G24</f>
        <v>0</v>
      </c>
    </row>
    <row r="23" spans="1:12" ht="12">
      <c r="A23">
        <v>3</v>
      </c>
      <c r="B23">
        <v>4</v>
      </c>
      <c r="C23">
        <v>5</v>
      </c>
      <c r="F23">
        <f>(C23*A24-A23*C24)/D22</f>
        <v>-0.5</v>
      </c>
      <c r="G23">
        <f>(C24*A22-C22*A24)/D22</f>
        <v>-0.5</v>
      </c>
      <c r="H23">
        <f>(C22*A23-A22*C23)/D22</f>
        <v>0.5</v>
      </c>
      <c r="J23">
        <f>A23*F22+B23*F23+C23*F24</f>
        <v>0</v>
      </c>
      <c r="K23">
        <f>A23*G22+B23*G23+C23*G24</f>
        <v>1</v>
      </c>
      <c r="L23">
        <f>A23*H22+B23*H23+C23*H24</f>
        <v>0</v>
      </c>
    </row>
    <row r="24" spans="1:12" ht="12">
      <c r="A24">
        <v>5</v>
      </c>
      <c r="B24">
        <v>6</v>
      </c>
      <c r="C24">
        <v>7</v>
      </c>
      <c r="F24">
        <f>(A23*B24-B23*A24)/D22</f>
        <v>0.25</v>
      </c>
      <c r="G24">
        <f>(A24*B22-B24*A22)/D22</f>
        <v>1.5</v>
      </c>
      <c r="H24">
        <f>(A22*B23-B22*A23)/D22</f>
        <v>-1</v>
      </c>
      <c r="J24">
        <f>A24*F22+B24*F23+C24*F24</f>
        <v>0</v>
      </c>
      <c r="K24">
        <f>A24*G22+B24*G23+C24*G24</f>
        <v>0</v>
      </c>
      <c r="L24">
        <f>A24*H22+B24*H23+C24*H24</f>
        <v>1</v>
      </c>
    </row>
    <row r="26" ht="12">
      <c r="A26" t="s">
        <v>9</v>
      </c>
    </row>
    <row r="27" spans="1:9" ht="12">
      <c r="A27" t="s">
        <v>1</v>
      </c>
      <c r="D27" t="s">
        <v>0</v>
      </c>
      <c r="F27" t="s">
        <v>2</v>
      </c>
      <c r="I27" t="s">
        <v>8</v>
      </c>
    </row>
    <row r="28" spans="1:10" ht="12">
      <c r="A28">
        <v>2</v>
      </c>
      <c r="B28">
        <v>3</v>
      </c>
      <c r="D28">
        <f>A28*B29-B28*A29</f>
        <v>5</v>
      </c>
      <c r="F28">
        <f>B29/D28</f>
        <v>0.8</v>
      </c>
      <c r="G28">
        <f>-B28/D28</f>
        <v>-0.6</v>
      </c>
      <c r="I28">
        <f>A28*F28+B28*F29</f>
        <v>1</v>
      </c>
      <c r="J28">
        <f>A28*G28+B28*G29</f>
        <v>0</v>
      </c>
    </row>
    <row r="29" spans="1:10" ht="12">
      <c r="A29">
        <v>1</v>
      </c>
      <c r="B29">
        <v>4</v>
      </c>
      <c r="F29">
        <f>-A29/D28</f>
        <v>-0.2</v>
      </c>
      <c r="G29">
        <f>A28/D28</f>
        <v>0.4</v>
      </c>
      <c r="I29">
        <f>A29*F28+B29*F29</f>
        <v>0</v>
      </c>
      <c r="J29">
        <f>A29*G28+B29*G29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hkdb_2</dc:creator>
  <cp:keywords/>
  <dc:description/>
  <cp:lastModifiedBy>Dr. Harry Bhadeshia</cp:lastModifiedBy>
  <dcterms:created xsi:type="dcterms:W3CDTF">2002-12-30T21:15:07Z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